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博士\文章投稿\ced-1泛素化文章投稿\trim-21-Elife\elife review 修改\原始文件及数据\Figure 5-Source Data 1\"/>
    </mc:Choice>
  </mc:AlternateContent>
  <xr:revisionPtr revIDLastSave="0" documentId="13_ncr:1_{5C6326DB-666C-4838-98F9-777E7C3C0E7B}" xr6:coauthVersionLast="47" xr6:coauthVersionMax="47" xr10:uidLastSave="{00000000-0000-0000-0000-000000000000}"/>
  <bookViews>
    <workbookView xWindow="2670" yWindow="3045" windowWidth="24405" windowHeight="11385" activeTab="6" xr2:uid="{00000000-000D-0000-FFFF-FFFF00000000}"/>
  </bookViews>
  <sheets>
    <sheet name="Figure 5A" sheetId="1" r:id="rId1"/>
    <sheet name="Figure 5F" sheetId="2" r:id="rId2"/>
    <sheet name="Figure 5G" sheetId="3" r:id="rId3"/>
    <sheet name="Figure 5H" sheetId="4" r:id="rId4"/>
    <sheet name="Figure 5I" sheetId="5" r:id="rId5"/>
    <sheet name="Figure 5J" sheetId="6" r:id="rId6"/>
    <sheet name="Figure 5K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7" l="1"/>
  <c r="F9" i="7"/>
  <c r="F10" i="7" s="1"/>
  <c r="F8" i="7"/>
  <c r="E8" i="7"/>
  <c r="T22" i="6" l="1"/>
  <c r="T23" i="6"/>
  <c r="T24" i="6"/>
  <c r="T21" i="6"/>
  <c r="T12" i="6"/>
  <c r="T13" i="6"/>
  <c r="T14" i="6"/>
  <c r="T11" i="6"/>
  <c r="S24" i="6"/>
  <c r="R24" i="6"/>
  <c r="Q24" i="6"/>
  <c r="R23" i="6"/>
  <c r="S23" i="6" s="1"/>
  <c r="Q23" i="6"/>
  <c r="R22" i="6"/>
  <c r="S22" i="6" s="1"/>
  <c r="Q22" i="6"/>
  <c r="R21" i="6"/>
  <c r="S21" i="6" s="1"/>
  <c r="Q21" i="6"/>
  <c r="R19" i="6"/>
  <c r="S19" i="6" s="1"/>
  <c r="Q19" i="6"/>
  <c r="R18" i="6"/>
  <c r="S18" i="6" s="1"/>
  <c r="Q18" i="6"/>
  <c r="R17" i="6"/>
  <c r="S17" i="6" s="1"/>
  <c r="Q17" i="6"/>
  <c r="R16" i="6"/>
  <c r="S16" i="6" s="1"/>
  <c r="Q16" i="6"/>
  <c r="R14" i="6"/>
  <c r="S14" i="6" s="1"/>
  <c r="Q14" i="6"/>
  <c r="R13" i="6"/>
  <c r="S13" i="6" s="1"/>
  <c r="Q13" i="6"/>
  <c r="R12" i="6"/>
  <c r="S12" i="6" s="1"/>
  <c r="Q12" i="6"/>
  <c r="R11" i="6"/>
  <c r="S11" i="6" s="1"/>
  <c r="Q11" i="6"/>
  <c r="S9" i="6"/>
  <c r="R9" i="6"/>
  <c r="Q9" i="6"/>
  <c r="R8" i="6"/>
  <c r="S8" i="6" s="1"/>
  <c r="Q8" i="6"/>
  <c r="R7" i="6"/>
  <c r="S7" i="6" s="1"/>
  <c r="Q7" i="6"/>
  <c r="R6" i="6"/>
  <c r="S6" i="6" s="1"/>
  <c r="Q6" i="6"/>
  <c r="T11" i="5"/>
  <c r="T12" i="5"/>
  <c r="T13" i="5"/>
  <c r="T14" i="5"/>
  <c r="T10" i="5"/>
  <c r="S14" i="5"/>
  <c r="R14" i="5"/>
  <c r="Q14" i="5"/>
  <c r="R13" i="5"/>
  <c r="S13" i="5" s="1"/>
  <c r="Q13" i="5"/>
  <c r="R12" i="5"/>
  <c r="S12" i="5" s="1"/>
  <c r="Q12" i="5"/>
  <c r="R11" i="5"/>
  <c r="S11" i="5" s="1"/>
  <c r="Q11" i="5"/>
  <c r="R10" i="5"/>
  <c r="S10" i="5" s="1"/>
  <c r="Q10" i="5"/>
  <c r="R7" i="5"/>
  <c r="S7" i="5" s="1"/>
  <c r="Q7" i="5"/>
  <c r="R6" i="5"/>
  <c r="S6" i="5" s="1"/>
  <c r="Q6" i="5"/>
  <c r="R5" i="5"/>
  <c r="S5" i="5" s="1"/>
  <c r="Q5" i="5"/>
  <c r="R4" i="5"/>
  <c r="S4" i="5" s="1"/>
  <c r="Q4" i="5"/>
  <c r="R3" i="5"/>
  <c r="S3" i="5" s="1"/>
  <c r="Q3" i="5"/>
  <c r="T15" i="4"/>
  <c r="T16" i="4"/>
  <c r="T17" i="4"/>
  <c r="T18" i="4"/>
  <c r="T19" i="4"/>
  <c r="T14" i="4"/>
  <c r="R19" i="4"/>
  <c r="S19" i="4" s="1"/>
  <c r="Q19" i="4"/>
  <c r="R18" i="4"/>
  <c r="S18" i="4" s="1"/>
  <c r="Q18" i="4"/>
  <c r="R17" i="4"/>
  <c r="S17" i="4" s="1"/>
  <c r="Q17" i="4"/>
  <c r="R16" i="4"/>
  <c r="S16" i="4" s="1"/>
  <c r="Q16" i="4"/>
  <c r="R15" i="4"/>
  <c r="S15" i="4" s="1"/>
  <c r="Q15" i="4"/>
  <c r="R14" i="4"/>
  <c r="S14" i="4" s="1"/>
  <c r="Q14" i="4"/>
  <c r="R11" i="4"/>
  <c r="S11" i="4" s="1"/>
  <c r="Q11" i="4"/>
  <c r="R10" i="4"/>
  <c r="S10" i="4" s="1"/>
  <c r="Q10" i="4"/>
  <c r="R9" i="4"/>
  <c r="S9" i="4" s="1"/>
  <c r="Q9" i="4"/>
  <c r="R8" i="4"/>
  <c r="S8" i="4" s="1"/>
  <c r="Q8" i="4"/>
  <c r="S7" i="4"/>
  <c r="R7" i="4"/>
  <c r="Q7" i="4"/>
  <c r="R6" i="4"/>
  <c r="S6" i="4" s="1"/>
  <c r="Q6" i="4"/>
  <c r="D10" i="3"/>
  <c r="D8" i="3"/>
  <c r="D9" i="3" s="1"/>
  <c r="D7" i="3"/>
  <c r="C7" i="3"/>
  <c r="D12" i="2" l="1"/>
  <c r="D10" i="2"/>
  <c r="D11" i="2" s="1"/>
  <c r="D9" i="2"/>
  <c r="C9" i="2"/>
  <c r="D12" i="1"/>
  <c r="D10" i="1"/>
  <c r="D11" i="1" s="1"/>
  <c r="D9" i="1"/>
  <c r="C9" i="1"/>
</calcChain>
</file>

<file path=xl/sharedStrings.xml><?xml version="1.0" encoding="utf-8"?>
<sst xmlns="http://schemas.openxmlformats.org/spreadsheetml/2006/main" count="114" uniqueCount="42">
  <si>
    <r>
      <rPr>
        <i/>
        <sz val="11"/>
        <color theme="1"/>
        <rFont val="等线"/>
        <family val="3"/>
        <charset val="134"/>
        <scheme val="minor"/>
      </rPr>
      <t>ced-6</t>
    </r>
    <r>
      <rPr>
        <sz val="11"/>
        <color theme="1"/>
        <rFont val="等线"/>
        <family val="2"/>
        <scheme val="minor"/>
      </rPr>
      <t>/control RNAi</t>
    </r>
    <phoneticPr fontId="1" type="noConversion"/>
  </si>
  <si>
    <r>
      <rPr>
        <i/>
        <sz val="11"/>
        <color theme="1"/>
        <rFont val="等线"/>
        <family val="3"/>
        <charset val="134"/>
        <scheme val="minor"/>
      </rPr>
      <t>ced-6/src-1</t>
    </r>
    <r>
      <rPr>
        <sz val="11"/>
        <color theme="1"/>
        <rFont val="等线"/>
        <family val="2"/>
        <scheme val="minor"/>
      </rPr>
      <t xml:space="preserve"> RNAi</t>
    </r>
    <phoneticPr fontId="1" type="noConversion"/>
  </si>
  <si>
    <t>CED-1/Actin</t>
    <phoneticPr fontId="1" type="noConversion"/>
  </si>
  <si>
    <t>1st</t>
    <phoneticPr fontId="1" type="noConversion"/>
  </si>
  <si>
    <t>2nd</t>
    <phoneticPr fontId="1" type="noConversion"/>
  </si>
  <si>
    <t>3rd</t>
    <phoneticPr fontId="1" type="noConversion"/>
  </si>
  <si>
    <t>Mean</t>
    <phoneticPr fontId="1" type="noConversion"/>
  </si>
  <si>
    <t>SD</t>
    <phoneticPr fontId="1" type="noConversion"/>
  </si>
  <si>
    <t>SEM</t>
    <phoneticPr fontId="1" type="noConversion"/>
  </si>
  <si>
    <t>P-Value</t>
    <phoneticPr fontId="1" type="noConversion"/>
  </si>
  <si>
    <r>
      <t>N2/</t>
    </r>
    <r>
      <rPr>
        <sz val="11"/>
        <color theme="1"/>
        <rFont val="等线"/>
        <family val="2"/>
        <scheme val="minor"/>
      </rPr>
      <t>control RNAi</t>
    </r>
    <phoneticPr fontId="1" type="noConversion"/>
  </si>
  <si>
    <r>
      <t>N2</t>
    </r>
    <r>
      <rPr>
        <i/>
        <sz val="11"/>
        <color theme="1"/>
        <rFont val="等线"/>
        <family val="3"/>
        <charset val="134"/>
        <scheme val="minor"/>
      </rPr>
      <t>/nck-1</t>
    </r>
    <r>
      <rPr>
        <sz val="11"/>
        <color theme="1"/>
        <rFont val="等线"/>
        <family val="2"/>
        <scheme val="minor"/>
      </rPr>
      <t xml:space="preserve"> RNAi</t>
    </r>
    <phoneticPr fontId="1" type="noConversion"/>
  </si>
  <si>
    <t>UB/CED-1</t>
    <phoneticPr fontId="1" type="noConversion"/>
  </si>
  <si>
    <t>ubiquitination level of  CED-1</t>
    <phoneticPr fontId="1" type="noConversion"/>
  </si>
  <si>
    <t>control RNAi</t>
    <phoneticPr fontId="1" type="noConversion"/>
  </si>
  <si>
    <r>
      <rPr>
        <i/>
        <sz val="11"/>
        <color theme="1"/>
        <rFont val="等线"/>
        <family val="3"/>
        <charset val="134"/>
        <scheme val="minor"/>
      </rPr>
      <t>nck-1</t>
    </r>
    <r>
      <rPr>
        <sz val="11"/>
        <color theme="1"/>
        <rFont val="等线"/>
        <family val="2"/>
        <scheme val="minor"/>
      </rPr>
      <t xml:space="preserve"> RNAi</t>
    </r>
    <phoneticPr fontId="1" type="noConversion"/>
  </si>
  <si>
    <t>ced-1::flag; ha::ubq-2</t>
    <phoneticPr fontId="1" type="noConversion"/>
  </si>
  <si>
    <t>comma</t>
    <phoneticPr fontId="1" type="noConversion"/>
  </si>
  <si>
    <t>1.5F</t>
    <phoneticPr fontId="1" type="noConversion"/>
  </si>
  <si>
    <t>2F</t>
    <phoneticPr fontId="1" type="noConversion"/>
  </si>
  <si>
    <t>2.5F</t>
    <phoneticPr fontId="1" type="noConversion"/>
  </si>
  <si>
    <t>3F</t>
    <phoneticPr fontId="1" type="noConversion"/>
  </si>
  <si>
    <t>4F</t>
    <phoneticPr fontId="1" type="noConversion"/>
  </si>
  <si>
    <t>No. of somatic cell corpses(Developmental Stages)</t>
    <phoneticPr fontId="1" type="noConversion"/>
  </si>
  <si>
    <t>N2/control RNAi</t>
  </si>
  <si>
    <t>12h</t>
  </si>
  <si>
    <t>24h</t>
  </si>
  <si>
    <t>36h</t>
  </si>
  <si>
    <t>48h</t>
  </si>
  <si>
    <t>60h</t>
  </si>
  <si>
    <t>N2/nck-1 RNAi</t>
    <phoneticPr fontId="1" type="noConversion"/>
  </si>
  <si>
    <r>
      <t>rde-1;P</t>
    </r>
    <r>
      <rPr>
        <i/>
        <vertAlign val="subscript"/>
        <sz val="11"/>
        <color theme="1"/>
        <rFont val="等线"/>
        <family val="3"/>
        <charset val="134"/>
        <scheme val="minor"/>
      </rPr>
      <t>ced-1</t>
    </r>
    <r>
      <rPr>
        <i/>
        <sz val="11"/>
        <color theme="1"/>
        <rFont val="等线"/>
        <family val="3"/>
        <charset val="134"/>
        <scheme val="minor"/>
      </rPr>
      <t>rde-1</t>
    </r>
    <phoneticPr fontId="1" type="noConversion"/>
  </si>
  <si>
    <t>No. of germ cell corpses(Time post L4)</t>
    <phoneticPr fontId="1" type="noConversion"/>
  </si>
  <si>
    <t>ced-1(e1735)/control RNAi</t>
  </si>
  <si>
    <t>ced-1(e1735)/nck-1 RNAi</t>
    <phoneticPr fontId="1" type="noConversion"/>
  </si>
  <si>
    <t>ced-2(n1994)/control RNAi</t>
  </si>
  <si>
    <t>ced-2(n1994)/nck-1 RNAi</t>
    <phoneticPr fontId="1" type="noConversion"/>
  </si>
  <si>
    <t>The interactive intensity of CED-1 and nck-1</t>
  </si>
  <si>
    <t>WT</t>
    <phoneticPr fontId="1" type="noConversion"/>
  </si>
  <si>
    <t>Y1019F</t>
    <phoneticPr fontId="1" type="noConversion"/>
  </si>
  <si>
    <t>GFP/NCK-1</t>
    <phoneticPr fontId="1" type="noConversion"/>
  </si>
  <si>
    <r>
      <t>P</t>
    </r>
    <r>
      <rPr>
        <vertAlign val="subscript"/>
        <sz val="11"/>
        <color theme="1"/>
        <rFont val="等线"/>
        <family val="3"/>
        <charset val="134"/>
        <scheme val="minor"/>
      </rPr>
      <t>ced-1</t>
    </r>
    <r>
      <rPr>
        <sz val="11"/>
        <color theme="1"/>
        <rFont val="等线"/>
        <family val="2"/>
        <scheme val="minor"/>
      </rPr>
      <t>ced-1::gfp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</si>
</sst>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name val="Arial"/>
      <family val="2"/>
    </font>
    <font>
      <i/>
      <vertAlign val="subscript"/>
      <sz val="11"/>
      <color theme="1"/>
      <name val="等线"/>
      <family val="3"/>
      <charset val="134"/>
      <scheme val="minor"/>
    </font>
    <font>
      <vertAlign val="subscript"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/>
    <xf numFmtId="0" fontId="0" fillId="0" borderId="0" xfId="0" applyFont="1"/>
    <xf numFmtId="0" fontId="0" fillId="0" borderId="0" xfId="0" applyAlignment="1"/>
    <xf numFmtId="0" fontId="2" fillId="0" borderId="0" xfId="0" applyFont="1" applyAlignment="1"/>
    <xf numFmtId="0" fontId="4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D12"/>
  <sheetViews>
    <sheetView workbookViewId="0">
      <selection activeCell="C9" sqref="C9:D12"/>
    </sheetView>
  </sheetViews>
  <sheetFormatPr defaultRowHeight="14.25" x14ac:dyDescent="0.2"/>
  <cols>
    <col min="1" max="1" width="15" customWidth="1"/>
    <col min="3" max="3" width="21.875" customWidth="1"/>
    <col min="4" max="4" width="17.625" customWidth="1"/>
  </cols>
  <sheetData>
    <row r="5" spans="1:4" x14ac:dyDescent="0.2">
      <c r="C5" s="1" t="s">
        <v>0</v>
      </c>
      <c r="D5" s="1" t="s">
        <v>1</v>
      </c>
    </row>
    <row r="6" spans="1:4" x14ac:dyDescent="0.2">
      <c r="A6" t="s">
        <v>2</v>
      </c>
      <c r="B6" t="s">
        <v>3</v>
      </c>
      <c r="C6">
        <v>1</v>
      </c>
      <c r="D6">
        <v>1.2362253718433007</v>
      </c>
    </row>
    <row r="7" spans="1:4" x14ac:dyDescent="0.2">
      <c r="A7" t="s">
        <v>2</v>
      </c>
      <c r="B7" t="s">
        <v>4</v>
      </c>
      <c r="C7">
        <v>1</v>
      </c>
      <c r="D7">
        <v>1.2975753180307097</v>
      </c>
    </row>
    <row r="8" spans="1:4" x14ac:dyDescent="0.2">
      <c r="A8" t="s">
        <v>2</v>
      </c>
      <c r="B8" t="s">
        <v>5</v>
      </c>
      <c r="C8">
        <v>1</v>
      </c>
      <c r="D8">
        <v>1.5001879706601926</v>
      </c>
    </row>
    <row r="9" spans="1:4" x14ac:dyDescent="0.2">
      <c r="B9" t="s">
        <v>6</v>
      </c>
      <c r="C9">
        <f>AVERAGE(C6:C8)</f>
        <v>1</v>
      </c>
      <c r="D9">
        <f t="shared" ref="D9" si="0">AVERAGE(D6:D8)</f>
        <v>1.3446628868447343</v>
      </c>
    </row>
    <row r="10" spans="1:4" x14ac:dyDescent="0.2">
      <c r="B10" t="s">
        <v>7</v>
      </c>
      <c r="D10">
        <f t="shared" ref="D10" si="1">_xlfn.STDEV.P(D6:D8)</f>
        <v>0.11278886690376694</v>
      </c>
    </row>
    <row r="11" spans="1:4" x14ac:dyDescent="0.2">
      <c r="B11" t="s">
        <v>8</v>
      </c>
      <c r="D11">
        <f>D10/SQRT(3)</f>
        <v>6.5118682668482711E-2</v>
      </c>
    </row>
    <row r="12" spans="1:4" x14ac:dyDescent="0.2">
      <c r="B12" t="s">
        <v>9</v>
      </c>
      <c r="D12">
        <f>_xlfn.T.TEST(C6:C8,D6:D8,2,2)</f>
        <v>1.2431839391868905E-2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116DD-4B1A-49B4-8A6C-B3CBC4FF2265}">
  <dimension ref="A5:D12"/>
  <sheetViews>
    <sheetView workbookViewId="0">
      <selection activeCell="B6" sqref="B6:D12"/>
    </sheetView>
  </sheetViews>
  <sheetFormatPr defaultRowHeight="14.25" x14ac:dyDescent="0.2"/>
  <cols>
    <col min="1" max="1" width="13.75" customWidth="1"/>
    <col min="2" max="2" width="15.875" customWidth="1"/>
    <col min="3" max="3" width="15.5" bestFit="1" customWidth="1"/>
    <col min="4" max="4" width="19.875" customWidth="1"/>
  </cols>
  <sheetData>
    <row r="5" spans="1:4" x14ac:dyDescent="0.2">
      <c r="C5" s="1" t="s">
        <v>10</v>
      </c>
      <c r="D5" s="1" t="s">
        <v>11</v>
      </c>
    </row>
    <row r="6" spans="1:4" x14ac:dyDescent="0.2">
      <c r="A6" t="s">
        <v>2</v>
      </c>
      <c r="B6" t="s">
        <v>3</v>
      </c>
      <c r="C6">
        <v>1</v>
      </c>
      <c r="D6">
        <v>1.1312556299865042</v>
      </c>
    </row>
    <row r="7" spans="1:4" x14ac:dyDescent="0.2">
      <c r="A7" t="s">
        <v>2</v>
      </c>
      <c r="B7" t="s">
        <v>4</v>
      </c>
      <c r="C7">
        <v>1</v>
      </c>
      <c r="D7">
        <v>1.2971147216912979</v>
      </c>
    </row>
    <row r="8" spans="1:4" x14ac:dyDescent="0.2">
      <c r="A8" t="s">
        <v>2</v>
      </c>
      <c r="B8" t="s">
        <v>5</v>
      </c>
      <c r="C8">
        <v>1</v>
      </c>
      <c r="D8">
        <v>1.2122836665318057</v>
      </c>
    </row>
    <row r="9" spans="1:4" x14ac:dyDescent="0.2">
      <c r="B9" t="s">
        <v>6</v>
      </c>
      <c r="C9">
        <f>AVERAGE(C6:C8)</f>
        <v>1</v>
      </c>
      <c r="D9">
        <f t="shared" ref="D9" si="0">AVERAGE(D6:D8)</f>
        <v>1.2135513394032025</v>
      </c>
    </row>
    <row r="10" spans="1:4" x14ac:dyDescent="0.2">
      <c r="B10" t="s">
        <v>7</v>
      </c>
      <c r="D10">
        <f t="shared" ref="D10" si="1">_xlfn.STDEV.P(D6:D8)</f>
        <v>6.7717623610433209E-2</v>
      </c>
    </row>
    <row r="11" spans="1:4" x14ac:dyDescent="0.2">
      <c r="B11" t="s">
        <v>8</v>
      </c>
      <c r="D11">
        <f>D10/SQRT(3)</f>
        <v>3.9096788220365372E-2</v>
      </c>
    </row>
    <row r="12" spans="1:4" x14ac:dyDescent="0.2">
      <c r="B12" t="s">
        <v>9</v>
      </c>
      <c r="D12">
        <f>_xlfn.T.TEST(C6:C8,D6:D8,2,2)</f>
        <v>1.1162000322449385E-2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16250-198C-4E91-85F5-0999881E8D41}">
  <dimension ref="A1:E10"/>
  <sheetViews>
    <sheetView workbookViewId="0">
      <selection activeCell="C3" sqref="C3"/>
    </sheetView>
  </sheetViews>
  <sheetFormatPr defaultRowHeight="14.25" x14ac:dyDescent="0.2"/>
  <cols>
    <col min="3" max="3" width="21.875" customWidth="1"/>
    <col min="4" max="4" width="26.5" customWidth="1"/>
  </cols>
  <sheetData>
    <row r="1" spans="1:5" x14ac:dyDescent="0.2">
      <c r="C1" s="9" t="s">
        <v>13</v>
      </c>
      <c r="D1" s="9"/>
      <c r="E1" s="3"/>
    </row>
    <row r="2" spans="1:5" x14ac:dyDescent="0.2">
      <c r="C2" s="10" t="s">
        <v>16</v>
      </c>
      <c r="D2" s="10"/>
      <c r="E2" s="4"/>
    </row>
    <row r="3" spans="1:5" x14ac:dyDescent="0.2">
      <c r="C3" s="2" t="s">
        <v>14</v>
      </c>
      <c r="D3" s="1" t="s">
        <v>15</v>
      </c>
    </row>
    <row r="4" spans="1:5" x14ac:dyDescent="0.2">
      <c r="A4" t="s">
        <v>12</v>
      </c>
      <c r="B4" t="s">
        <v>3</v>
      </c>
      <c r="C4">
        <v>1</v>
      </c>
      <c r="D4">
        <v>0.848949803256146</v>
      </c>
    </row>
    <row r="5" spans="1:5" x14ac:dyDescent="0.2">
      <c r="A5" t="s">
        <v>12</v>
      </c>
      <c r="B5" t="s">
        <v>4</v>
      </c>
      <c r="C5">
        <v>1</v>
      </c>
      <c r="D5">
        <v>0.76171568094867392</v>
      </c>
    </row>
    <row r="6" spans="1:5" x14ac:dyDescent="0.2">
      <c r="A6" t="s">
        <v>12</v>
      </c>
      <c r="B6" t="s">
        <v>5</v>
      </c>
      <c r="C6">
        <v>1</v>
      </c>
      <c r="D6">
        <v>0.80451410342034901</v>
      </c>
    </row>
    <row r="7" spans="1:5" x14ac:dyDescent="0.2">
      <c r="B7" t="s">
        <v>6</v>
      </c>
      <c r="C7">
        <f>AVERAGE(C4:C6)</f>
        <v>1</v>
      </c>
      <c r="D7">
        <f t="shared" ref="D7" si="0">AVERAGE(D4:D6)</f>
        <v>0.8050598625417229</v>
      </c>
    </row>
    <row r="8" spans="1:5" x14ac:dyDescent="0.2">
      <c r="B8" t="s">
        <v>7</v>
      </c>
      <c r="D8">
        <f t="shared" ref="D8" si="1">_xlfn.STDEV.P(D4:D6)</f>
        <v>3.5615272131045796E-2</v>
      </c>
    </row>
    <row r="9" spans="1:5" x14ac:dyDescent="0.2">
      <c r="B9" t="s">
        <v>8</v>
      </c>
      <c r="D9">
        <f>D8/SQRT(3)</f>
        <v>2.0562486952121067E-2</v>
      </c>
    </row>
    <row r="10" spans="1:5" x14ac:dyDescent="0.2">
      <c r="B10" t="s">
        <v>9</v>
      </c>
      <c r="D10">
        <f>_xlfn.T.TEST(C4:C6,D4:D6,2,2)</f>
        <v>1.5003477613819327E-3</v>
      </c>
    </row>
  </sheetData>
  <mergeCells count="2">
    <mergeCell ref="C1:D1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DAD58-89D4-45A3-B7DC-F9CC3A354D42}">
  <dimension ref="A2:T19"/>
  <sheetViews>
    <sheetView workbookViewId="0">
      <selection activeCell="Q5" sqref="Q5:T10"/>
    </sheetView>
  </sheetViews>
  <sheetFormatPr defaultRowHeight="14.25" x14ac:dyDescent="0.2"/>
  <cols>
    <col min="1" max="1" width="17.375" customWidth="1"/>
  </cols>
  <sheetData>
    <row r="2" spans="1:20" x14ac:dyDescent="0.2">
      <c r="A2" s="9" t="s">
        <v>23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4" spans="1:20" ht="17.25" x14ac:dyDescent="0.3">
      <c r="A4" s="6" t="s">
        <v>31</v>
      </c>
    </row>
    <row r="5" spans="1:20" x14ac:dyDescent="0.2">
      <c r="A5" s="2" t="s">
        <v>14</v>
      </c>
      <c r="Q5" t="s">
        <v>6</v>
      </c>
      <c r="R5" t="s">
        <v>7</v>
      </c>
      <c r="S5" t="s">
        <v>8</v>
      </c>
      <c r="T5" t="s">
        <v>9</v>
      </c>
    </row>
    <row r="6" spans="1:20" x14ac:dyDescent="0.2">
      <c r="A6" t="s">
        <v>17</v>
      </c>
      <c r="B6" s="5">
        <v>9</v>
      </c>
      <c r="C6" s="5">
        <v>7</v>
      </c>
      <c r="D6" s="5">
        <v>6</v>
      </c>
      <c r="E6" s="5">
        <v>4</v>
      </c>
      <c r="F6" s="5">
        <v>6</v>
      </c>
      <c r="G6" s="5">
        <v>6</v>
      </c>
      <c r="H6" s="5">
        <v>3</v>
      </c>
      <c r="I6" s="5">
        <v>11</v>
      </c>
      <c r="J6" s="5">
        <v>14</v>
      </c>
      <c r="K6" s="5">
        <v>10</v>
      </c>
      <c r="L6" s="5">
        <v>8</v>
      </c>
      <c r="M6" s="5">
        <v>10</v>
      </c>
      <c r="N6" s="5">
        <v>10</v>
      </c>
      <c r="O6" s="5">
        <v>13</v>
      </c>
      <c r="P6" s="5">
        <v>7</v>
      </c>
      <c r="Q6">
        <f>AVERAGE(B6:P6)</f>
        <v>8.2666666666666675</v>
      </c>
      <c r="R6">
        <f>_xlfn.STDEV.P(B6:P6)</f>
        <v>3.0214051182999095</v>
      </c>
      <c r="S6">
        <f>R6/SQRT(15)</f>
        <v>0.78012344702142666</v>
      </c>
    </row>
    <row r="7" spans="1:20" x14ac:dyDescent="0.2">
      <c r="A7" t="s">
        <v>18</v>
      </c>
      <c r="B7">
        <v>13</v>
      </c>
      <c r="C7">
        <v>11</v>
      </c>
      <c r="D7">
        <v>13</v>
      </c>
      <c r="E7">
        <v>8</v>
      </c>
      <c r="F7">
        <v>10</v>
      </c>
      <c r="G7">
        <v>9</v>
      </c>
      <c r="H7">
        <v>10</v>
      </c>
      <c r="I7">
        <v>12</v>
      </c>
      <c r="J7">
        <v>10</v>
      </c>
      <c r="K7">
        <v>10</v>
      </c>
      <c r="L7">
        <v>10</v>
      </c>
      <c r="M7">
        <v>11</v>
      </c>
      <c r="N7">
        <v>7</v>
      </c>
      <c r="O7">
        <v>9</v>
      </c>
      <c r="P7">
        <v>10</v>
      </c>
      <c r="Q7">
        <f t="shared" ref="Q7:Q11" si="0">AVERAGE(B7:P7)</f>
        <v>10.199999999999999</v>
      </c>
      <c r="R7">
        <f t="shared" ref="R7:R11" si="1">_xlfn.STDEV.P(B7:P7)</f>
        <v>1.6</v>
      </c>
      <c r="S7">
        <f t="shared" ref="S7:S11" si="2">R7/SQRT(15)</f>
        <v>0.4131182235954578</v>
      </c>
    </row>
    <row r="8" spans="1:20" x14ac:dyDescent="0.2">
      <c r="A8" t="s">
        <v>19</v>
      </c>
      <c r="B8" s="5">
        <v>9</v>
      </c>
      <c r="C8" s="5">
        <v>11</v>
      </c>
      <c r="D8" s="5">
        <v>10</v>
      </c>
      <c r="E8" s="5">
        <v>9</v>
      </c>
      <c r="F8" s="5">
        <v>16</v>
      </c>
      <c r="G8" s="5">
        <v>14</v>
      </c>
      <c r="H8" s="5">
        <v>11</v>
      </c>
      <c r="I8" s="5">
        <v>12</v>
      </c>
      <c r="J8" s="5">
        <v>14</v>
      </c>
      <c r="K8" s="5">
        <v>15</v>
      </c>
      <c r="L8" s="5">
        <v>12</v>
      </c>
      <c r="M8" s="5">
        <v>11</v>
      </c>
      <c r="N8" s="5">
        <v>14</v>
      </c>
      <c r="O8" s="5">
        <v>12</v>
      </c>
      <c r="P8" s="5">
        <v>16</v>
      </c>
      <c r="Q8">
        <f t="shared" si="0"/>
        <v>12.4</v>
      </c>
      <c r="R8">
        <f t="shared" si="1"/>
        <v>2.2449944320643649</v>
      </c>
      <c r="S8">
        <f t="shared" si="2"/>
        <v>0.57965506984757753</v>
      </c>
    </row>
    <row r="9" spans="1:20" x14ac:dyDescent="0.2">
      <c r="A9" t="s">
        <v>20</v>
      </c>
      <c r="B9">
        <v>7</v>
      </c>
      <c r="C9">
        <v>8</v>
      </c>
      <c r="D9">
        <v>4</v>
      </c>
      <c r="E9">
        <v>4</v>
      </c>
      <c r="F9">
        <v>4</v>
      </c>
      <c r="G9">
        <v>5</v>
      </c>
      <c r="H9">
        <v>5</v>
      </c>
      <c r="I9">
        <v>4</v>
      </c>
      <c r="J9">
        <v>5</v>
      </c>
      <c r="K9">
        <v>6</v>
      </c>
      <c r="L9">
        <v>7</v>
      </c>
      <c r="M9">
        <v>5</v>
      </c>
      <c r="N9">
        <v>4</v>
      </c>
      <c r="O9">
        <v>6</v>
      </c>
      <c r="P9">
        <v>5</v>
      </c>
      <c r="Q9">
        <f t="shared" si="0"/>
        <v>5.2666666666666666</v>
      </c>
      <c r="R9">
        <f t="shared" si="1"/>
        <v>1.2364824660660938</v>
      </c>
      <c r="S9">
        <f t="shared" si="2"/>
        <v>0.31925839993009725</v>
      </c>
    </row>
    <row r="10" spans="1:20" x14ac:dyDescent="0.2">
      <c r="A10" t="s">
        <v>21</v>
      </c>
      <c r="B10">
        <v>3</v>
      </c>
      <c r="C10">
        <v>4</v>
      </c>
      <c r="D10">
        <v>4</v>
      </c>
      <c r="E10">
        <v>3</v>
      </c>
      <c r="F10">
        <v>3</v>
      </c>
      <c r="G10">
        <v>5</v>
      </c>
      <c r="H10">
        <v>3</v>
      </c>
      <c r="I10">
        <v>4</v>
      </c>
      <c r="J10">
        <v>2</v>
      </c>
      <c r="K10">
        <v>3</v>
      </c>
      <c r="L10">
        <v>3</v>
      </c>
      <c r="M10">
        <v>2</v>
      </c>
      <c r="N10">
        <v>3</v>
      </c>
      <c r="O10">
        <v>3</v>
      </c>
      <c r="P10">
        <v>2</v>
      </c>
      <c r="Q10">
        <f t="shared" si="0"/>
        <v>3.1333333333333333</v>
      </c>
      <c r="R10">
        <f t="shared" si="1"/>
        <v>0.80553639823963807</v>
      </c>
      <c r="S10">
        <f t="shared" si="2"/>
        <v>0.20798860367640157</v>
      </c>
    </row>
    <row r="11" spans="1:20" x14ac:dyDescent="0.2">
      <c r="A11" t="s">
        <v>22</v>
      </c>
      <c r="B11" s="5">
        <v>0</v>
      </c>
      <c r="C11" s="5">
        <v>2</v>
      </c>
      <c r="D11" s="5">
        <v>0</v>
      </c>
      <c r="E11" s="5">
        <v>2</v>
      </c>
      <c r="F11" s="5">
        <v>0</v>
      </c>
      <c r="G11" s="5">
        <v>0</v>
      </c>
      <c r="H11" s="5">
        <v>0</v>
      </c>
      <c r="I11" s="5">
        <v>0</v>
      </c>
      <c r="J11" s="5">
        <v>1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>
        <f t="shared" si="0"/>
        <v>0.33333333333333331</v>
      </c>
      <c r="R11">
        <f t="shared" si="1"/>
        <v>0.69920589878010098</v>
      </c>
      <c r="S11">
        <f t="shared" si="2"/>
        <v>0.18053418676968799</v>
      </c>
    </row>
    <row r="13" spans="1:20" x14ac:dyDescent="0.2">
      <c r="A13" s="1" t="s">
        <v>15</v>
      </c>
    </row>
    <row r="14" spans="1:20" x14ac:dyDescent="0.2">
      <c r="A14" t="s">
        <v>17</v>
      </c>
      <c r="B14">
        <v>10</v>
      </c>
      <c r="C14">
        <v>13</v>
      </c>
      <c r="D14">
        <v>11</v>
      </c>
      <c r="E14">
        <v>12</v>
      </c>
      <c r="F14">
        <v>11</v>
      </c>
      <c r="G14">
        <v>8</v>
      </c>
      <c r="H14">
        <v>9</v>
      </c>
      <c r="I14">
        <v>10</v>
      </c>
      <c r="J14">
        <v>9</v>
      </c>
      <c r="K14">
        <v>10</v>
      </c>
      <c r="L14">
        <v>9</v>
      </c>
      <c r="M14">
        <v>12</v>
      </c>
      <c r="N14">
        <v>7</v>
      </c>
      <c r="O14">
        <v>9</v>
      </c>
      <c r="P14">
        <v>18</v>
      </c>
      <c r="Q14">
        <f>AVERAGE(B14:P14)</f>
        <v>10.533333333333333</v>
      </c>
      <c r="R14">
        <f>_xlfn.STDEV.P(B14:P14)</f>
        <v>2.5263060428661888</v>
      </c>
      <c r="S14">
        <f>R14/SQRT(15)</f>
        <v>0.65228941542959396</v>
      </c>
      <c r="T14">
        <f>_xlfn.T.TEST(B6:P6,B14:P14,2,2)</f>
        <v>4.0043477252551828E-2</v>
      </c>
    </row>
    <row r="15" spans="1:20" x14ac:dyDescent="0.2">
      <c r="A15" t="s">
        <v>18</v>
      </c>
      <c r="B15">
        <v>11</v>
      </c>
      <c r="C15">
        <v>12</v>
      </c>
      <c r="D15">
        <v>11</v>
      </c>
      <c r="E15">
        <v>13</v>
      </c>
      <c r="F15">
        <v>14</v>
      </c>
      <c r="G15">
        <v>12</v>
      </c>
      <c r="H15">
        <v>15</v>
      </c>
      <c r="I15">
        <v>12</v>
      </c>
      <c r="J15">
        <v>14</v>
      </c>
      <c r="K15">
        <v>13</v>
      </c>
      <c r="L15">
        <v>10</v>
      </c>
      <c r="M15">
        <v>13</v>
      </c>
      <c r="N15">
        <v>10</v>
      </c>
      <c r="O15">
        <v>16</v>
      </c>
      <c r="P15">
        <v>14</v>
      </c>
      <c r="Q15">
        <f t="shared" ref="Q15:Q19" si="3">AVERAGE(B15:P15)</f>
        <v>12.666666666666666</v>
      </c>
      <c r="R15">
        <f t="shared" ref="R15:R19" si="4">_xlfn.STDEV.P(B15:P15)</f>
        <v>1.699673171197595</v>
      </c>
      <c r="S15">
        <f t="shared" ref="S15:S19" si="5">R15/SQRT(15)</f>
        <v>0.43885372573625553</v>
      </c>
      <c r="T15">
        <f t="shared" ref="T15:T19" si="6">_xlfn.T.TEST(B7:P7,B15:P15,2,2)</f>
        <v>4.7548997824615032E-4</v>
      </c>
    </row>
    <row r="16" spans="1:20" x14ac:dyDescent="0.2">
      <c r="A16" t="s">
        <v>19</v>
      </c>
      <c r="B16">
        <v>13</v>
      </c>
      <c r="C16">
        <v>18</v>
      </c>
      <c r="D16">
        <v>24</v>
      </c>
      <c r="E16">
        <v>14</v>
      </c>
      <c r="F16">
        <v>20</v>
      </c>
      <c r="G16">
        <v>16</v>
      </c>
      <c r="H16">
        <v>13</v>
      </c>
      <c r="I16">
        <v>10</v>
      </c>
      <c r="J16">
        <v>15</v>
      </c>
      <c r="K16">
        <v>12</v>
      </c>
      <c r="L16">
        <v>14</v>
      </c>
      <c r="M16">
        <v>19</v>
      </c>
      <c r="N16">
        <v>21</v>
      </c>
      <c r="O16">
        <v>12</v>
      </c>
      <c r="P16">
        <v>12</v>
      </c>
      <c r="Q16">
        <f t="shared" si="3"/>
        <v>15.533333333333333</v>
      </c>
      <c r="R16">
        <f t="shared" si="4"/>
        <v>3.8792897402603082</v>
      </c>
      <c r="S16">
        <f t="shared" si="5"/>
        <v>1.0016283039427647</v>
      </c>
      <c r="T16">
        <f t="shared" si="6"/>
        <v>1.4184511110201938E-2</v>
      </c>
    </row>
    <row r="17" spans="1:20" x14ac:dyDescent="0.2">
      <c r="A17" t="s">
        <v>20</v>
      </c>
      <c r="B17">
        <v>8</v>
      </c>
      <c r="C17">
        <v>7</v>
      </c>
      <c r="D17">
        <v>5</v>
      </c>
      <c r="E17">
        <v>11</v>
      </c>
      <c r="F17">
        <v>8</v>
      </c>
      <c r="G17">
        <v>9</v>
      </c>
      <c r="H17">
        <v>8</v>
      </c>
      <c r="I17">
        <v>6</v>
      </c>
      <c r="J17">
        <v>7</v>
      </c>
      <c r="K17">
        <v>7</v>
      </c>
      <c r="L17">
        <v>8</v>
      </c>
      <c r="M17">
        <v>8</v>
      </c>
      <c r="N17">
        <v>6</v>
      </c>
      <c r="O17">
        <v>9</v>
      </c>
      <c r="P17">
        <v>8</v>
      </c>
      <c r="Q17">
        <f t="shared" si="3"/>
        <v>7.666666666666667</v>
      </c>
      <c r="R17">
        <f t="shared" si="4"/>
        <v>1.398411797560202</v>
      </c>
      <c r="S17">
        <f t="shared" si="5"/>
        <v>0.36106837353937599</v>
      </c>
      <c r="T17">
        <f t="shared" si="6"/>
        <v>4.6534946169966505E-5</v>
      </c>
    </row>
    <row r="18" spans="1:20" x14ac:dyDescent="0.2">
      <c r="A18" t="s">
        <v>21</v>
      </c>
      <c r="B18">
        <v>3</v>
      </c>
      <c r="C18">
        <v>4</v>
      </c>
      <c r="D18">
        <v>5</v>
      </c>
      <c r="E18">
        <v>4</v>
      </c>
      <c r="F18">
        <v>3</v>
      </c>
      <c r="G18">
        <v>3</v>
      </c>
      <c r="H18">
        <v>3</v>
      </c>
      <c r="I18">
        <v>5</v>
      </c>
      <c r="J18">
        <v>3</v>
      </c>
      <c r="K18">
        <v>3</v>
      </c>
      <c r="L18">
        <v>4</v>
      </c>
      <c r="M18">
        <v>2</v>
      </c>
      <c r="N18">
        <v>4</v>
      </c>
      <c r="O18">
        <v>2</v>
      </c>
      <c r="P18">
        <v>5</v>
      </c>
      <c r="Q18">
        <f t="shared" si="3"/>
        <v>3.5333333333333332</v>
      </c>
      <c r="R18">
        <f t="shared" si="4"/>
        <v>0.95684667296048831</v>
      </c>
      <c r="S18">
        <f t="shared" si="5"/>
        <v>0.24705674861666305</v>
      </c>
      <c r="T18">
        <f t="shared" si="6"/>
        <v>0.24150193161220124</v>
      </c>
    </row>
    <row r="19" spans="1:20" x14ac:dyDescent="0.2">
      <c r="A19" t="s">
        <v>22</v>
      </c>
      <c r="B19">
        <v>1</v>
      </c>
      <c r="C19">
        <v>1</v>
      </c>
      <c r="D19">
        <v>0</v>
      </c>
      <c r="E19">
        <v>0</v>
      </c>
      <c r="F19">
        <v>0</v>
      </c>
      <c r="G19">
        <v>1</v>
      </c>
      <c r="H19">
        <v>1</v>
      </c>
      <c r="I19">
        <v>1</v>
      </c>
      <c r="J19">
        <v>1</v>
      </c>
      <c r="K19">
        <v>1</v>
      </c>
      <c r="L19">
        <v>0</v>
      </c>
      <c r="M19">
        <v>3</v>
      </c>
      <c r="N19">
        <v>2</v>
      </c>
      <c r="O19">
        <v>1</v>
      </c>
      <c r="P19">
        <v>1</v>
      </c>
      <c r="Q19">
        <f t="shared" si="3"/>
        <v>0.93333333333333335</v>
      </c>
      <c r="R19">
        <f t="shared" si="4"/>
        <v>0.77172246018601498</v>
      </c>
      <c r="S19">
        <f t="shared" si="5"/>
        <v>0.19925788241297682</v>
      </c>
      <c r="T19">
        <f t="shared" si="6"/>
        <v>3.9839255415768347E-2</v>
      </c>
    </row>
  </sheetData>
  <mergeCells count="1">
    <mergeCell ref="A2:P2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5D4B-D0E8-425E-AD15-A82C16E1C026}">
  <dimension ref="A1:T14"/>
  <sheetViews>
    <sheetView workbookViewId="0">
      <selection activeCell="T2" sqref="T2"/>
    </sheetView>
  </sheetViews>
  <sheetFormatPr defaultRowHeight="14.25" x14ac:dyDescent="0.2"/>
  <cols>
    <col min="1" max="1" width="19.125" customWidth="1"/>
  </cols>
  <sheetData>
    <row r="1" spans="1:20" x14ac:dyDescent="0.2">
      <c r="A1" s="9" t="s">
        <v>32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0" x14ac:dyDescent="0.2">
      <c r="A2" s="7" t="s">
        <v>24</v>
      </c>
      <c r="Q2" t="s">
        <v>6</v>
      </c>
      <c r="R2" t="s">
        <v>7</v>
      </c>
      <c r="S2" t="s">
        <v>8</v>
      </c>
      <c r="T2" t="s">
        <v>9</v>
      </c>
    </row>
    <row r="3" spans="1:20" x14ac:dyDescent="0.2">
      <c r="A3" s="8" t="s">
        <v>25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1</v>
      </c>
      <c r="M3" s="5">
        <v>0</v>
      </c>
      <c r="N3" s="5">
        <v>0</v>
      </c>
      <c r="O3" s="5">
        <v>0</v>
      </c>
      <c r="P3" s="5">
        <v>0</v>
      </c>
      <c r="Q3">
        <f>AVERAGE(B3:P3)</f>
        <v>6.6666666666666666E-2</v>
      </c>
      <c r="R3">
        <f>_xlfn.STDEV.P(B3:P3)</f>
        <v>0.24944382578492943</v>
      </c>
      <c r="S3">
        <f>R3/SQRT(15)</f>
        <v>6.4406118871953064E-2</v>
      </c>
    </row>
    <row r="4" spans="1:20" x14ac:dyDescent="0.2">
      <c r="A4" s="8" t="s">
        <v>26</v>
      </c>
      <c r="B4" s="5">
        <v>0</v>
      </c>
      <c r="C4" s="5">
        <v>1</v>
      </c>
      <c r="D4" s="5">
        <v>0</v>
      </c>
      <c r="E4" s="5">
        <v>0</v>
      </c>
      <c r="F4" s="5">
        <v>1</v>
      </c>
      <c r="G4" s="5">
        <v>0</v>
      </c>
      <c r="H4" s="5">
        <v>0</v>
      </c>
      <c r="I4" s="5">
        <v>1</v>
      </c>
      <c r="J4" s="5">
        <v>0</v>
      </c>
      <c r="K4" s="5">
        <v>0</v>
      </c>
      <c r="L4" s="5">
        <v>1</v>
      </c>
      <c r="M4" s="5">
        <v>0</v>
      </c>
      <c r="N4" s="5">
        <v>0</v>
      </c>
      <c r="O4" s="5">
        <v>0</v>
      </c>
      <c r="P4" s="5">
        <v>2</v>
      </c>
      <c r="Q4">
        <f t="shared" ref="Q4:Q7" si="0">AVERAGE(B4:P4)</f>
        <v>0.4</v>
      </c>
      <c r="R4">
        <f t="shared" ref="R4:R7" si="1">_xlfn.STDEV.P(B4:P4)</f>
        <v>0.61101009266077866</v>
      </c>
      <c r="S4">
        <f t="shared" ref="S4:S7" si="2">R4/SQRT(15)</f>
        <v>0.15776212754932309</v>
      </c>
    </row>
    <row r="5" spans="1:20" x14ac:dyDescent="0.2">
      <c r="A5" s="8" t="s">
        <v>27</v>
      </c>
      <c r="B5" s="5">
        <v>2</v>
      </c>
      <c r="C5" s="5">
        <v>4</v>
      </c>
      <c r="D5" s="5">
        <v>3</v>
      </c>
      <c r="E5" s="5">
        <v>2</v>
      </c>
      <c r="F5" s="5">
        <v>1</v>
      </c>
      <c r="G5" s="5">
        <v>3</v>
      </c>
      <c r="H5" s="5">
        <v>2</v>
      </c>
      <c r="I5" s="5">
        <v>1</v>
      </c>
      <c r="J5" s="5">
        <v>5</v>
      </c>
      <c r="K5" s="5">
        <v>2</v>
      </c>
      <c r="L5" s="5">
        <v>3</v>
      </c>
      <c r="M5" s="5">
        <v>4</v>
      </c>
      <c r="N5" s="5">
        <v>1</v>
      </c>
      <c r="O5" s="5">
        <v>3</v>
      </c>
      <c r="P5" s="5">
        <v>3</v>
      </c>
      <c r="Q5">
        <f t="shared" si="0"/>
        <v>2.6</v>
      </c>
      <c r="R5">
        <f t="shared" si="1"/>
        <v>1.1430952132988164</v>
      </c>
      <c r="S5">
        <f t="shared" si="2"/>
        <v>0.29514591494904868</v>
      </c>
    </row>
    <row r="6" spans="1:20" x14ac:dyDescent="0.2">
      <c r="A6" s="8" t="s">
        <v>28</v>
      </c>
      <c r="B6" s="5">
        <v>4</v>
      </c>
      <c r="C6" s="5">
        <v>7</v>
      </c>
      <c r="D6" s="5">
        <v>2</v>
      </c>
      <c r="E6" s="5">
        <v>6</v>
      </c>
      <c r="F6" s="5">
        <v>8</v>
      </c>
      <c r="G6" s="5">
        <v>3</v>
      </c>
      <c r="H6" s="5">
        <v>2</v>
      </c>
      <c r="I6" s="5">
        <v>1</v>
      </c>
      <c r="J6" s="5">
        <v>1</v>
      </c>
      <c r="K6" s="5">
        <v>5</v>
      </c>
      <c r="L6" s="5">
        <v>3</v>
      </c>
      <c r="M6" s="5">
        <v>1</v>
      </c>
      <c r="N6" s="5">
        <v>4</v>
      </c>
      <c r="O6" s="5">
        <v>4</v>
      </c>
      <c r="P6" s="5">
        <v>3</v>
      </c>
      <c r="Q6">
        <f t="shared" si="0"/>
        <v>3.6</v>
      </c>
      <c r="R6">
        <f t="shared" si="1"/>
        <v>2.0912516188477497</v>
      </c>
      <c r="S6">
        <f t="shared" si="2"/>
        <v>0.53995884616844236</v>
      </c>
    </row>
    <row r="7" spans="1:20" x14ac:dyDescent="0.2">
      <c r="A7" s="8" t="s">
        <v>29</v>
      </c>
      <c r="B7" s="5">
        <v>6</v>
      </c>
      <c r="C7" s="5">
        <v>1</v>
      </c>
      <c r="D7" s="5">
        <v>5</v>
      </c>
      <c r="E7" s="5">
        <v>6</v>
      </c>
      <c r="F7" s="5">
        <v>10</v>
      </c>
      <c r="G7" s="5">
        <v>4</v>
      </c>
      <c r="H7" s="5">
        <v>3</v>
      </c>
      <c r="I7" s="5">
        <v>3</v>
      </c>
      <c r="J7" s="5">
        <v>6</v>
      </c>
      <c r="K7" s="5">
        <v>3</v>
      </c>
      <c r="L7" s="5">
        <v>1</v>
      </c>
      <c r="M7" s="5">
        <v>5</v>
      </c>
      <c r="N7" s="5">
        <v>2</v>
      </c>
      <c r="O7" s="5">
        <v>7</v>
      </c>
      <c r="P7" s="5">
        <v>3</v>
      </c>
      <c r="Q7">
        <f t="shared" si="0"/>
        <v>4.333333333333333</v>
      </c>
      <c r="R7">
        <f t="shared" si="1"/>
        <v>2.3570226039551585</v>
      </c>
      <c r="S7">
        <f t="shared" si="2"/>
        <v>0.6085806194501846</v>
      </c>
    </row>
    <row r="9" spans="1:20" x14ac:dyDescent="0.2">
      <c r="A9" s="7" t="s">
        <v>30</v>
      </c>
    </row>
    <row r="10" spans="1:20" x14ac:dyDescent="0.2">
      <c r="A10" s="8" t="s">
        <v>25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>
        <f>AVERAGE(B10:P10)</f>
        <v>0</v>
      </c>
      <c r="R10">
        <f>_xlfn.STDEV.P(B10:P10)</f>
        <v>0</v>
      </c>
      <c r="S10">
        <f>R10/SQRT(15)</f>
        <v>0</v>
      </c>
      <c r="T10">
        <f>_xlfn.T.TEST(B3:P3,B10:P10,2,2)</f>
        <v>0.3258747068716612</v>
      </c>
    </row>
    <row r="11" spans="1:20" x14ac:dyDescent="0.2">
      <c r="A11" s="8" t="s">
        <v>26</v>
      </c>
      <c r="B11" s="5">
        <v>0</v>
      </c>
      <c r="C11" s="5">
        <v>1</v>
      </c>
      <c r="D11" s="5">
        <v>2</v>
      </c>
      <c r="E11" s="5">
        <v>1</v>
      </c>
      <c r="F11" s="5">
        <v>2</v>
      </c>
      <c r="G11" s="5">
        <v>1</v>
      </c>
      <c r="H11" s="5">
        <v>0</v>
      </c>
      <c r="I11" s="5">
        <v>1</v>
      </c>
      <c r="J11" s="5">
        <v>0</v>
      </c>
      <c r="K11" s="5">
        <v>3</v>
      </c>
      <c r="L11" s="5">
        <v>0</v>
      </c>
      <c r="M11" s="5">
        <v>1</v>
      </c>
      <c r="N11" s="5">
        <v>0</v>
      </c>
      <c r="O11" s="5">
        <v>3</v>
      </c>
      <c r="P11" s="5">
        <v>0</v>
      </c>
      <c r="Q11">
        <f t="shared" ref="Q11:Q14" si="3">AVERAGE(B11:P11)</f>
        <v>1</v>
      </c>
      <c r="R11">
        <f t="shared" ref="R11:R14" si="4">_xlfn.STDEV.P(B11:P11)</f>
        <v>1.0327955589886444</v>
      </c>
      <c r="S11">
        <f t="shared" ref="S11:S14" si="5">R11/SQRT(15)</f>
        <v>0.26666666666666661</v>
      </c>
      <c r="T11">
        <f t="shared" ref="T11:T14" si="6">_xlfn.T.TEST(B4:P4,B11:P11,2,2)</f>
        <v>7.1854236890518688E-2</v>
      </c>
    </row>
    <row r="12" spans="1:20" x14ac:dyDescent="0.2">
      <c r="A12" s="8" t="s">
        <v>27</v>
      </c>
      <c r="B12" s="5">
        <v>3</v>
      </c>
      <c r="C12" s="5">
        <v>4</v>
      </c>
      <c r="D12" s="5">
        <v>7</v>
      </c>
      <c r="E12" s="5">
        <v>2</v>
      </c>
      <c r="F12" s="5">
        <v>9</v>
      </c>
      <c r="G12" s="5">
        <v>7</v>
      </c>
      <c r="H12" s="5">
        <v>5</v>
      </c>
      <c r="I12" s="5">
        <v>5</v>
      </c>
      <c r="J12" s="5">
        <v>6</v>
      </c>
      <c r="K12" s="5">
        <v>3</v>
      </c>
      <c r="L12" s="5">
        <v>7</v>
      </c>
      <c r="M12" s="5">
        <v>5</v>
      </c>
      <c r="N12" s="5">
        <v>2</v>
      </c>
      <c r="O12" s="5">
        <v>4</v>
      </c>
      <c r="P12" s="5">
        <v>3</v>
      </c>
      <c r="Q12">
        <f t="shared" si="3"/>
        <v>4.8</v>
      </c>
      <c r="R12">
        <f t="shared" si="4"/>
        <v>2.0066555924389879</v>
      </c>
      <c r="S12">
        <f t="shared" si="5"/>
        <v>0.51811624607267848</v>
      </c>
      <c r="T12">
        <f t="shared" si="6"/>
        <v>1.3327958181422494E-3</v>
      </c>
    </row>
    <row r="13" spans="1:20" x14ac:dyDescent="0.2">
      <c r="A13" s="8" t="s">
        <v>28</v>
      </c>
      <c r="B13" s="5">
        <v>11</v>
      </c>
      <c r="C13" s="5">
        <v>8</v>
      </c>
      <c r="D13" s="5">
        <v>8</v>
      </c>
      <c r="E13" s="5">
        <v>10</v>
      </c>
      <c r="F13" s="5">
        <v>7</v>
      </c>
      <c r="G13" s="5">
        <v>8</v>
      </c>
      <c r="H13" s="5">
        <v>8</v>
      </c>
      <c r="I13" s="5">
        <v>12</v>
      </c>
      <c r="J13" s="5">
        <v>16</v>
      </c>
      <c r="K13" s="5">
        <v>6</v>
      </c>
      <c r="L13" s="5">
        <v>3</v>
      </c>
      <c r="M13" s="5">
        <v>6</v>
      </c>
      <c r="N13" s="5">
        <v>7</v>
      </c>
      <c r="O13" s="5">
        <v>5</v>
      </c>
      <c r="P13" s="5">
        <v>4</v>
      </c>
      <c r="Q13">
        <f t="shared" si="3"/>
        <v>7.9333333333333336</v>
      </c>
      <c r="R13">
        <f t="shared" si="4"/>
        <v>3.193048003954146</v>
      </c>
      <c r="S13">
        <f t="shared" si="5"/>
        <v>0.82444144953034937</v>
      </c>
      <c r="T13">
        <f t="shared" si="6"/>
        <v>2.1546650429726339E-4</v>
      </c>
    </row>
    <row r="14" spans="1:20" x14ac:dyDescent="0.2">
      <c r="A14" s="8" t="s">
        <v>29</v>
      </c>
      <c r="B14" s="5">
        <v>8</v>
      </c>
      <c r="C14" s="5">
        <v>10</v>
      </c>
      <c r="D14" s="5">
        <v>10</v>
      </c>
      <c r="E14" s="5">
        <v>6</v>
      </c>
      <c r="F14" s="5">
        <v>11</v>
      </c>
      <c r="G14" s="5">
        <v>7</v>
      </c>
      <c r="H14" s="5">
        <v>11</v>
      </c>
      <c r="I14" s="5">
        <v>10</v>
      </c>
      <c r="J14" s="5">
        <v>5</v>
      </c>
      <c r="K14" s="5">
        <v>3</v>
      </c>
      <c r="L14" s="5">
        <v>4</v>
      </c>
      <c r="M14" s="5">
        <v>13</v>
      </c>
      <c r="N14" s="5">
        <v>2</v>
      </c>
      <c r="O14" s="5">
        <v>24</v>
      </c>
      <c r="P14" s="5">
        <v>2</v>
      </c>
      <c r="Q14">
        <f t="shared" si="3"/>
        <v>8.4</v>
      </c>
      <c r="R14">
        <f t="shared" si="4"/>
        <v>5.3888774341229917</v>
      </c>
      <c r="S14">
        <f t="shared" si="5"/>
        <v>1.3914021704740869</v>
      </c>
      <c r="T14">
        <f t="shared" si="6"/>
        <v>1.5170014697854469E-2</v>
      </c>
    </row>
  </sheetData>
  <mergeCells count="1">
    <mergeCell ref="A1:P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1B5F6-5BC7-498D-A66E-6398CBD8DA6A}">
  <dimension ref="A4:T24"/>
  <sheetViews>
    <sheetView workbookViewId="0">
      <selection activeCell="Q30" sqref="Q30"/>
    </sheetView>
  </sheetViews>
  <sheetFormatPr defaultRowHeight="14.25" x14ac:dyDescent="0.2"/>
  <cols>
    <col min="1" max="1" width="23.375" customWidth="1"/>
  </cols>
  <sheetData>
    <row r="4" spans="1:20" x14ac:dyDescent="0.2">
      <c r="A4" s="9" t="s">
        <v>32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20" x14ac:dyDescent="0.2">
      <c r="A5" s="7" t="s">
        <v>33</v>
      </c>
      <c r="Q5" t="s">
        <v>6</v>
      </c>
      <c r="R5" t="s">
        <v>7</v>
      </c>
      <c r="S5" t="s">
        <v>8</v>
      </c>
      <c r="T5" t="s">
        <v>9</v>
      </c>
    </row>
    <row r="6" spans="1:20" x14ac:dyDescent="0.2">
      <c r="A6" s="8" t="s">
        <v>25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2</v>
      </c>
      <c r="H6" s="5">
        <v>0</v>
      </c>
      <c r="I6" s="5">
        <v>1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>
        <f>AVERAGE(B6:P6)</f>
        <v>0.2</v>
      </c>
      <c r="R6">
        <f>_xlfn.STDEV.P(B6:P6)</f>
        <v>0.54160256030906406</v>
      </c>
      <c r="S6">
        <f>R6/SQRT(15)</f>
        <v>0.1398411797560202</v>
      </c>
    </row>
    <row r="7" spans="1:20" x14ac:dyDescent="0.2">
      <c r="A7" s="8" t="s">
        <v>26</v>
      </c>
      <c r="B7" s="5">
        <v>0</v>
      </c>
      <c r="C7" s="5">
        <v>0</v>
      </c>
      <c r="D7" s="5">
        <v>0</v>
      </c>
      <c r="E7" s="5">
        <v>1</v>
      </c>
      <c r="F7" s="5">
        <v>1</v>
      </c>
      <c r="G7" s="5">
        <v>3</v>
      </c>
      <c r="H7" s="5">
        <v>3</v>
      </c>
      <c r="I7" s="5">
        <v>1</v>
      </c>
      <c r="J7" s="5">
        <v>0</v>
      </c>
      <c r="K7" s="5">
        <v>0</v>
      </c>
      <c r="L7" s="5">
        <v>3</v>
      </c>
      <c r="M7" s="5">
        <v>2</v>
      </c>
      <c r="N7" s="5">
        <v>1</v>
      </c>
      <c r="O7" s="5">
        <v>2</v>
      </c>
      <c r="P7" s="5">
        <v>0</v>
      </c>
      <c r="Q7">
        <f t="shared" ref="Q7:Q9" si="0">AVERAGE(B7:P7)</f>
        <v>1.1333333333333333</v>
      </c>
      <c r="R7">
        <f t="shared" ref="R7:R9" si="1">_xlfn.STDEV.P(B7:P7)</f>
        <v>1.1469767022723503</v>
      </c>
      <c r="S7">
        <f t="shared" ref="S7:S9" si="2">R7/SQRT(15)</f>
        <v>0.29614811109258099</v>
      </c>
    </row>
    <row r="8" spans="1:20" x14ac:dyDescent="0.2">
      <c r="A8" s="8" t="s">
        <v>27</v>
      </c>
      <c r="B8" s="5">
        <v>22</v>
      </c>
      <c r="C8" s="5">
        <v>16</v>
      </c>
      <c r="D8" s="5">
        <v>18</v>
      </c>
      <c r="E8" s="5">
        <v>12</v>
      </c>
      <c r="F8" s="5">
        <v>9</v>
      </c>
      <c r="G8" s="5">
        <v>13</v>
      </c>
      <c r="H8" s="5">
        <v>13</v>
      </c>
      <c r="I8" s="5">
        <v>18</v>
      </c>
      <c r="J8" s="5">
        <v>4</v>
      </c>
      <c r="K8" s="5">
        <v>10</v>
      </c>
      <c r="L8" s="5">
        <v>15</v>
      </c>
      <c r="M8" s="5">
        <v>20</v>
      </c>
      <c r="N8" s="5">
        <v>12</v>
      </c>
      <c r="O8" s="5">
        <v>14</v>
      </c>
      <c r="P8" s="5">
        <v>10</v>
      </c>
      <c r="Q8">
        <f t="shared" si="0"/>
        <v>13.733333333333333</v>
      </c>
      <c r="R8">
        <f t="shared" si="1"/>
        <v>4.4939465456940582</v>
      </c>
      <c r="S8">
        <f t="shared" si="2"/>
        <v>1.1603320086812956</v>
      </c>
    </row>
    <row r="9" spans="1:20" x14ac:dyDescent="0.2">
      <c r="A9" s="8" t="s">
        <v>28</v>
      </c>
      <c r="B9" s="5">
        <v>26</v>
      </c>
      <c r="C9" s="5">
        <v>38</v>
      </c>
      <c r="D9" s="5">
        <v>50</v>
      </c>
      <c r="E9" s="5">
        <v>19</v>
      </c>
      <c r="F9" s="5">
        <v>36</v>
      </c>
      <c r="G9" s="5">
        <v>33</v>
      </c>
      <c r="H9" s="5">
        <v>26</v>
      </c>
      <c r="I9" s="5">
        <v>38</v>
      </c>
      <c r="J9" s="5">
        <v>33</v>
      </c>
      <c r="K9" s="5">
        <v>31</v>
      </c>
      <c r="L9" s="5">
        <v>40</v>
      </c>
      <c r="M9" s="5">
        <v>28</v>
      </c>
      <c r="N9" s="5">
        <v>30</v>
      </c>
      <c r="O9" s="5">
        <v>44</v>
      </c>
      <c r="P9" s="5">
        <v>37</v>
      </c>
      <c r="Q9">
        <f t="shared" si="0"/>
        <v>33.93333333333333</v>
      </c>
      <c r="R9">
        <f t="shared" si="1"/>
        <v>7.540704358494783</v>
      </c>
      <c r="S9">
        <f t="shared" si="2"/>
        <v>1.9470014932749318</v>
      </c>
    </row>
    <row r="10" spans="1:20" x14ac:dyDescent="0.2">
      <c r="A10" s="7" t="s">
        <v>34</v>
      </c>
    </row>
    <row r="11" spans="1:20" x14ac:dyDescent="0.2">
      <c r="A11" s="8" t="s">
        <v>25</v>
      </c>
      <c r="B11" s="5">
        <v>0</v>
      </c>
      <c r="C11" s="5">
        <v>0</v>
      </c>
      <c r="D11" s="5">
        <v>1</v>
      </c>
      <c r="E11" s="5">
        <v>0</v>
      </c>
      <c r="F11" s="5">
        <v>0</v>
      </c>
      <c r="G11" s="5">
        <v>1</v>
      </c>
      <c r="H11" s="5">
        <v>0</v>
      </c>
      <c r="I11" s="5">
        <v>0</v>
      </c>
      <c r="J11" s="5">
        <v>0</v>
      </c>
      <c r="K11" s="5">
        <v>4</v>
      </c>
      <c r="L11" s="5">
        <v>0</v>
      </c>
      <c r="M11" s="5">
        <v>2</v>
      </c>
      <c r="N11" s="5">
        <v>1</v>
      </c>
      <c r="O11" s="5">
        <v>0</v>
      </c>
      <c r="P11" s="5">
        <v>0</v>
      </c>
      <c r="Q11">
        <f>AVERAGE(B11:P11)</f>
        <v>0.6</v>
      </c>
      <c r="R11">
        <f>_xlfn.STDEV.P(B11:P11)</f>
        <v>1.0832051206181281</v>
      </c>
      <c r="S11">
        <f>R11/SQRT(15)</f>
        <v>0.2796823595120404</v>
      </c>
      <c r="T11">
        <f>_xlfn.T.TEST(B6:P6,B11:P11,2,2)</f>
        <v>0.22679033529047682</v>
      </c>
    </row>
    <row r="12" spans="1:20" x14ac:dyDescent="0.2">
      <c r="A12" s="8" t="s">
        <v>26</v>
      </c>
      <c r="B12" s="5">
        <v>4</v>
      </c>
      <c r="C12" s="5">
        <v>4</v>
      </c>
      <c r="D12" s="5">
        <v>6</v>
      </c>
      <c r="E12" s="5">
        <v>7</v>
      </c>
      <c r="F12" s="5">
        <v>6</v>
      </c>
      <c r="G12" s="5">
        <v>5</v>
      </c>
      <c r="H12" s="5">
        <v>6</v>
      </c>
      <c r="I12" s="5">
        <v>5</v>
      </c>
      <c r="J12" s="5">
        <v>10</v>
      </c>
      <c r="K12" s="5">
        <v>13</v>
      </c>
      <c r="L12" s="5">
        <v>11</v>
      </c>
      <c r="M12" s="5">
        <v>4</v>
      </c>
      <c r="N12" s="5">
        <v>4</v>
      </c>
      <c r="O12" s="5">
        <v>2</v>
      </c>
      <c r="P12" s="5">
        <v>5</v>
      </c>
      <c r="Q12">
        <f t="shared" ref="Q12:Q14" si="3">AVERAGE(B12:P12)</f>
        <v>6.1333333333333337</v>
      </c>
      <c r="R12">
        <f t="shared" ref="R12:R14" si="4">_xlfn.STDEV.P(B12:P12)</f>
        <v>2.895206766747795</v>
      </c>
      <c r="S12">
        <f t="shared" ref="S12:S14" si="5">R12/SQRT(15)</f>
        <v>0.74753917276274873</v>
      </c>
      <c r="T12">
        <f t="shared" ref="T12:T14" si="6">_xlfn.T.TEST(B7:P7,B12:P12,2,2)</f>
        <v>1.7932370726646916E-6</v>
      </c>
    </row>
    <row r="13" spans="1:20" x14ac:dyDescent="0.2">
      <c r="A13" s="8" t="s">
        <v>27</v>
      </c>
      <c r="B13" s="5">
        <v>24</v>
      </c>
      <c r="C13" s="5">
        <v>40</v>
      </c>
      <c r="D13" s="5">
        <v>38</v>
      </c>
      <c r="E13" s="5">
        <v>15</v>
      </c>
      <c r="F13" s="5">
        <v>32</v>
      </c>
      <c r="G13" s="5">
        <v>21</v>
      </c>
      <c r="H13" s="5">
        <v>35</v>
      </c>
      <c r="I13" s="5">
        <v>33</v>
      </c>
      <c r="J13" s="5">
        <v>42</v>
      </c>
      <c r="K13" s="5">
        <v>31</v>
      </c>
      <c r="L13" s="5">
        <v>31</v>
      </c>
      <c r="M13" s="5">
        <v>41</v>
      </c>
      <c r="N13" s="5">
        <v>37</v>
      </c>
      <c r="O13" s="5">
        <v>30</v>
      </c>
      <c r="P13" s="5">
        <v>32</v>
      </c>
      <c r="Q13">
        <f t="shared" si="3"/>
        <v>32.133333333333333</v>
      </c>
      <c r="R13">
        <f t="shared" si="4"/>
        <v>7.2834668179987538</v>
      </c>
      <c r="S13">
        <f t="shared" si="5"/>
        <v>1.8805830459175668</v>
      </c>
      <c r="T13">
        <f t="shared" si="6"/>
        <v>9.2631953116919326E-9</v>
      </c>
    </row>
    <row r="14" spans="1:20" x14ac:dyDescent="0.2">
      <c r="A14" s="8" t="s">
        <v>28</v>
      </c>
      <c r="B14" s="5">
        <v>60</v>
      </c>
      <c r="C14" s="5">
        <v>60</v>
      </c>
      <c r="D14" s="5">
        <v>68</v>
      </c>
      <c r="E14" s="5">
        <v>60</v>
      </c>
      <c r="F14" s="5">
        <v>57</v>
      </c>
      <c r="G14" s="5">
        <v>63</v>
      </c>
      <c r="H14" s="5">
        <v>75</v>
      </c>
      <c r="I14" s="5">
        <v>79</v>
      </c>
      <c r="J14" s="5">
        <v>53</v>
      </c>
      <c r="K14" s="5">
        <v>50</v>
      </c>
      <c r="L14" s="5">
        <v>75</v>
      </c>
      <c r="M14" s="5">
        <v>60</v>
      </c>
      <c r="N14" s="5">
        <v>66</v>
      </c>
      <c r="O14" s="5">
        <v>60</v>
      </c>
      <c r="P14" s="5">
        <v>70</v>
      </c>
      <c r="Q14">
        <f t="shared" si="3"/>
        <v>63.733333333333334</v>
      </c>
      <c r="R14">
        <f t="shared" si="4"/>
        <v>8.0371360294296093</v>
      </c>
      <c r="S14">
        <f t="shared" si="5"/>
        <v>2.0751795995456321</v>
      </c>
      <c r="T14">
        <f t="shared" si="6"/>
        <v>7.4344399574077315E-11</v>
      </c>
    </row>
    <row r="15" spans="1:20" x14ac:dyDescent="0.2">
      <c r="A15" s="7" t="s">
        <v>35</v>
      </c>
    </row>
    <row r="16" spans="1:20" x14ac:dyDescent="0.2">
      <c r="A16" s="8" t="s">
        <v>25</v>
      </c>
      <c r="B16" s="5">
        <v>0</v>
      </c>
      <c r="C16" s="5">
        <v>0</v>
      </c>
      <c r="D16" s="5">
        <v>3</v>
      </c>
      <c r="E16" s="5">
        <v>1</v>
      </c>
      <c r="F16" s="5">
        <v>4</v>
      </c>
      <c r="G16" s="5">
        <v>4</v>
      </c>
      <c r="H16" s="5">
        <v>0</v>
      </c>
      <c r="I16" s="5">
        <v>3</v>
      </c>
      <c r="J16" s="5">
        <v>3</v>
      </c>
      <c r="K16" s="5">
        <v>1</v>
      </c>
      <c r="L16" s="5">
        <v>1</v>
      </c>
      <c r="M16" s="5">
        <v>3</v>
      </c>
      <c r="N16" s="5">
        <v>1</v>
      </c>
      <c r="O16" s="5">
        <v>2</v>
      </c>
      <c r="P16" s="5">
        <v>1</v>
      </c>
      <c r="Q16">
        <f>AVERAGE(B16:P16)</f>
        <v>1.8</v>
      </c>
      <c r="R16">
        <f>_xlfn.STDEV.P(B16:P16)</f>
        <v>1.3759844960366863</v>
      </c>
      <c r="S16">
        <f>R16/SQRT(15)</f>
        <v>0.35527766918597942</v>
      </c>
    </row>
    <row r="17" spans="1:20" x14ac:dyDescent="0.2">
      <c r="A17" s="8" t="s">
        <v>26</v>
      </c>
      <c r="B17" s="5">
        <v>8</v>
      </c>
      <c r="C17" s="5">
        <v>1</v>
      </c>
      <c r="D17" s="5">
        <v>15</v>
      </c>
      <c r="E17" s="5">
        <v>8</v>
      </c>
      <c r="F17" s="5">
        <v>7</v>
      </c>
      <c r="G17" s="5">
        <v>16</v>
      </c>
      <c r="H17" s="5">
        <v>4</v>
      </c>
      <c r="I17" s="5">
        <v>4</v>
      </c>
      <c r="J17" s="5">
        <v>2</v>
      </c>
      <c r="K17" s="5">
        <v>4</v>
      </c>
      <c r="L17" s="5">
        <v>5</v>
      </c>
      <c r="M17" s="5">
        <v>8</v>
      </c>
      <c r="N17" s="5">
        <v>11</v>
      </c>
      <c r="O17" s="5">
        <v>3</v>
      </c>
      <c r="P17" s="5">
        <v>1</v>
      </c>
      <c r="Q17">
        <f t="shared" ref="Q17:Q19" si="7">AVERAGE(B17:P17)</f>
        <v>6.4666666666666668</v>
      </c>
      <c r="R17">
        <f t="shared" ref="R17:R19" si="8">_xlfn.STDEV.P(B17:P17)</f>
        <v>4.4998765415163211</v>
      </c>
      <c r="S17">
        <f t="shared" ref="S17:S19" si="9">R17/SQRT(15)</f>
        <v>1.1618631270188093</v>
      </c>
    </row>
    <row r="18" spans="1:20" x14ac:dyDescent="0.2">
      <c r="A18" s="8" t="s">
        <v>27</v>
      </c>
      <c r="B18" s="5">
        <v>13</v>
      </c>
      <c r="C18" s="5">
        <v>8</v>
      </c>
      <c r="D18" s="5">
        <v>8</v>
      </c>
      <c r="E18" s="5">
        <v>8</v>
      </c>
      <c r="F18" s="5">
        <v>18</v>
      </c>
      <c r="G18" s="5">
        <v>16</v>
      </c>
      <c r="H18" s="5">
        <v>9</v>
      </c>
      <c r="I18" s="5">
        <v>5</v>
      </c>
      <c r="J18" s="5">
        <v>14</v>
      </c>
      <c r="K18" s="5">
        <v>15</v>
      </c>
      <c r="L18" s="5">
        <v>1</v>
      </c>
      <c r="M18" s="5">
        <v>10</v>
      </c>
      <c r="N18" s="5">
        <v>12</v>
      </c>
      <c r="O18" s="5">
        <v>17</v>
      </c>
      <c r="P18" s="5">
        <v>5</v>
      </c>
      <c r="Q18">
        <f t="shared" si="7"/>
        <v>10.6</v>
      </c>
      <c r="R18">
        <f t="shared" si="8"/>
        <v>4.7721413781795414</v>
      </c>
      <c r="S18">
        <f t="shared" si="9"/>
        <v>1.2321616055624449</v>
      </c>
    </row>
    <row r="19" spans="1:20" x14ac:dyDescent="0.2">
      <c r="A19" s="8" t="s">
        <v>28</v>
      </c>
      <c r="B19" s="5">
        <v>20</v>
      </c>
      <c r="C19" s="5">
        <v>45</v>
      </c>
      <c r="D19" s="5">
        <v>12</v>
      </c>
      <c r="E19" s="5">
        <v>35</v>
      </c>
      <c r="F19" s="5">
        <v>32</v>
      </c>
      <c r="G19" s="5">
        <v>31</v>
      </c>
      <c r="H19" s="5">
        <v>26</v>
      </c>
      <c r="I19" s="5">
        <v>10</v>
      </c>
      <c r="J19" s="5">
        <v>20</v>
      </c>
      <c r="K19" s="5">
        <v>5</v>
      </c>
      <c r="L19" s="5">
        <v>10</v>
      </c>
      <c r="M19" s="5">
        <v>43</v>
      </c>
      <c r="N19" s="5">
        <v>8</v>
      </c>
      <c r="O19" s="5">
        <v>10</v>
      </c>
      <c r="P19" s="5">
        <v>20</v>
      </c>
      <c r="Q19">
        <f t="shared" si="7"/>
        <v>21.8</v>
      </c>
      <c r="R19">
        <f t="shared" si="8"/>
        <v>12.554945904569507</v>
      </c>
      <c r="S19">
        <f t="shared" si="9"/>
        <v>3.241673093395514</v>
      </c>
    </row>
    <row r="20" spans="1:20" x14ac:dyDescent="0.2">
      <c r="A20" s="7" t="s">
        <v>36</v>
      </c>
    </row>
    <row r="21" spans="1:20" x14ac:dyDescent="0.2">
      <c r="A21" s="8" t="s">
        <v>25</v>
      </c>
      <c r="B21" s="5">
        <v>5</v>
      </c>
      <c r="C21" s="5">
        <v>0</v>
      </c>
      <c r="D21" s="5">
        <v>1</v>
      </c>
      <c r="E21" s="5">
        <v>0</v>
      </c>
      <c r="F21" s="5">
        <v>2</v>
      </c>
      <c r="G21" s="5">
        <v>2</v>
      </c>
      <c r="H21" s="5">
        <v>6</v>
      </c>
      <c r="I21" s="5">
        <v>0</v>
      </c>
      <c r="J21" s="5">
        <v>1</v>
      </c>
      <c r="K21" s="5">
        <v>1</v>
      </c>
      <c r="L21" s="5">
        <v>1</v>
      </c>
      <c r="M21" s="5">
        <v>5</v>
      </c>
      <c r="N21" s="5">
        <v>0</v>
      </c>
      <c r="O21" s="5">
        <v>0</v>
      </c>
      <c r="P21" s="5">
        <v>0</v>
      </c>
      <c r="Q21">
        <f>AVERAGE(B21:P21)</f>
        <v>1.6</v>
      </c>
      <c r="R21">
        <f>_xlfn.STDEV.P(B21:P21)</f>
        <v>1.9933221850301404</v>
      </c>
      <c r="S21">
        <f>R21/SQRT(15)</f>
        <v>0.51467357508316747</v>
      </c>
      <c r="T21">
        <f>_xlfn.T.TEST(B16:P16,B21:P21,2,2)</f>
        <v>0.75964134809359352</v>
      </c>
    </row>
    <row r="22" spans="1:20" x14ac:dyDescent="0.2">
      <c r="A22" s="8" t="s">
        <v>26</v>
      </c>
      <c r="B22" s="5">
        <v>8</v>
      </c>
      <c r="C22" s="5">
        <v>1</v>
      </c>
      <c r="D22" s="5">
        <v>4</v>
      </c>
      <c r="E22" s="5">
        <v>5</v>
      </c>
      <c r="F22" s="5">
        <v>17</v>
      </c>
      <c r="G22" s="5">
        <v>14</v>
      </c>
      <c r="H22" s="5">
        <v>5</v>
      </c>
      <c r="I22" s="5">
        <v>6</v>
      </c>
      <c r="J22" s="5">
        <v>20</v>
      </c>
      <c r="K22" s="5">
        <v>13</v>
      </c>
      <c r="L22" s="5">
        <v>6</v>
      </c>
      <c r="M22" s="5">
        <v>2</v>
      </c>
      <c r="N22" s="5">
        <v>7</v>
      </c>
      <c r="O22" s="5">
        <v>2</v>
      </c>
      <c r="P22" s="5">
        <v>11</v>
      </c>
      <c r="Q22">
        <f t="shared" ref="Q22:Q24" si="10">AVERAGE(B22:P22)</f>
        <v>8.0666666666666664</v>
      </c>
      <c r="R22">
        <f t="shared" ref="R22:R24" si="11">_xlfn.STDEV.P(B22:P22)</f>
        <v>5.5313249367177439</v>
      </c>
      <c r="S22">
        <f t="shared" ref="S22:S24" si="12">R22/SQRT(15)</f>
        <v>1.4281819574913077</v>
      </c>
      <c r="T22">
        <f t="shared" ref="T22:T24" si="13">_xlfn.T.TEST(B17:P17,B22:P22,2,2)</f>
        <v>0.40825537865633876</v>
      </c>
    </row>
    <row r="23" spans="1:20" x14ac:dyDescent="0.2">
      <c r="A23" s="8" t="s">
        <v>27</v>
      </c>
      <c r="B23" s="5">
        <v>35</v>
      </c>
      <c r="C23" s="5">
        <v>20</v>
      </c>
      <c r="D23" s="5">
        <v>14</v>
      </c>
      <c r="E23" s="5">
        <v>32</v>
      </c>
      <c r="F23" s="5">
        <v>42</v>
      </c>
      <c r="G23" s="5">
        <v>22</v>
      </c>
      <c r="H23" s="5">
        <v>70</v>
      </c>
      <c r="I23" s="5">
        <v>42</v>
      </c>
      <c r="J23" s="5">
        <v>21</v>
      </c>
      <c r="K23" s="5">
        <v>25</v>
      </c>
      <c r="L23" s="5">
        <v>49</v>
      </c>
      <c r="M23" s="5">
        <v>45</v>
      </c>
      <c r="N23" s="5">
        <v>60</v>
      </c>
      <c r="O23" s="5">
        <v>48</v>
      </c>
      <c r="P23" s="5">
        <v>32</v>
      </c>
      <c r="Q23">
        <f t="shared" si="10"/>
        <v>37.133333333333333</v>
      </c>
      <c r="R23">
        <f t="shared" si="11"/>
        <v>15.261571202060276</v>
      </c>
      <c r="S23">
        <f t="shared" si="12"/>
        <v>3.9405207401692102</v>
      </c>
      <c r="T23">
        <f t="shared" si="13"/>
        <v>1.0457066872694353E-6</v>
      </c>
    </row>
    <row r="24" spans="1:20" x14ac:dyDescent="0.2">
      <c r="A24" s="8" t="s">
        <v>28</v>
      </c>
      <c r="B24" s="5">
        <v>50</v>
      </c>
      <c r="C24" s="5">
        <v>73</v>
      </c>
      <c r="D24" s="5">
        <v>64</v>
      </c>
      <c r="E24" s="5">
        <v>83</v>
      </c>
      <c r="F24" s="5">
        <v>62</v>
      </c>
      <c r="G24" s="5">
        <v>72</v>
      </c>
      <c r="H24" s="5">
        <v>73</v>
      </c>
      <c r="I24" s="5">
        <v>40</v>
      </c>
      <c r="J24" s="5">
        <v>56</v>
      </c>
      <c r="K24" s="5">
        <v>74</v>
      </c>
      <c r="L24" s="5">
        <v>50</v>
      </c>
      <c r="M24" s="5">
        <v>70</v>
      </c>
      <c r="N24" s="5">
        <v>80</v>
      </c>
      <c r="O24" s="5">
        <v>47</v>
      </c>
      <c r="P24" s="5">
        <v>72</v>
      </c>
      <c r="Q24">
        <f t="shared" si="10"/>
        <v>64.400000000000006</v>
      </c>
      <c r="R24">
        <f t="shared" si="11"/>
        <v>12.558131495834349</v>
      </c>
      <c r="S24">
        <f t="shared" si="12"/>
        <v>3.2424956095232846</v>
      </c>
      <c r="T24">
        <f t="shared" si="13"/>
        <v>9.876040057358931E-10</v>
      </c>
    </row>
  </sheetData>
  <mergeCells count="1">
    <mergeCell ref="A4:P4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D7BAB-130B-4B59-BC49-C839951D74DB}">
  <dimension ref="C2:F11"/>
  <sheetViews>
    <sheetView tabSelected="1" workbookViewId="0">
      <selection activeCell="H6" sqref="H6"/>
    </sheetView>
  </sheetViews>
  <sheetFormatPr defaultRowHeight="14.25" x14ac:dyDescent="0.2"/>
  <cols>
    <col min="3" max="3" width="10.125" customWidth="1"/>
    <col min="5" max="5" width="19.125" customWidth="1"/>
    <col min="6" max="6" width="21.375" customWidth="1"/>
  </cols>
  <sheetData>
    <row r="2" spans="3:6" x14ac:dyDescent="0.2">
      <c r="E2" s="9" t="s">
        <v>37</v>
      </c>
      <c r="F2" s="9"/>
    </row>
    <row r="3" spans="3:6" ht="17.25" x14ac:dyDescent="0.3">
      <c r="E3" s="9" t="s">
        <v>41</v>
      </c>
      <c r="F3" s="9"/>
    </row>
    <row r="4" spans="3:6" x14ac:dyDescent="0.2">
      <c r="E4" t="s">
        <v>38</v>
      </c>
      <c r="F4" t="s">
        <v>39</v>
      </c>
    </row>
    <row r="5" spans="3:6" x14ac:dyDescent="0.2">
      <c r="C5" t="s">
        <v>40</v>
      </c>
      <c r="D5" t="s">
        <v>3</v>
      </c>
      <c r="E5">
        <v>1</v>
      </c>
      <c r="F5">
        <v>0.18083596360825649</v>
      </c>
    </row>
    <row r="6" spans="3:6" x14ac:dyDescent="0.2">
      <c r="C6" t="s">
        <v>40</v>
      </c>
      <c r="D6" t="s">
        <v>4</v>
      </c>
      <c r="E6">
        <v>1</v>
      </c>
      <c r="F6">
        <v>0.25380163177283044</v>
      </c>
    </row>
    <row r="7" spans="3:6" x14ac:dyDescent="0.2">
      <c r="C7" t="s">
        <v>40</v>
      </c>
      <c r="D7" t="s">
        <v>5</v>
      </c>
      <c r="E7">
        <v>1</v>
      </c>
      <c r="F7">
        <v>0.50737704301968056</v>
      </c>
    </row>
    <row r="8" spans="3:6" x14ac:dyDescent="0.2">
      <c r="D8" t="s">
        <v>6</v>
      </c>
      <c r="E8">
        <f>AVERAGE(E5:E7)</f>
        <v>1</v>
      </c>
      <c r="F8">
        <f t="shared" ref="F8" si="0">AVERAGE(F5:F7)</f>
        <v>0.31400487946692252</v>
      </c>
    </row>
    <row r="9" spans="3:6" x14ac:dyDescent="0.2">
      <c r="D9" t="s">
        <v>7</v>
      </c>
      <c r="F9">
        <f t="shared" ref="F9" si="1">_xlfn.STDEV.P(F5:F7)</f>
        <v>0.13994187462534016</v>
      </c>
    </row>
    <row r="10" spans="3:6" x14ac:dyDescent="0.2">
      <c r="D10" t="s">
        <v>8</v>
      </c>
      <c r="F10">
        <f>F9/SQRT(3)</f>
        <v>8.079547898584101E-2</v>
      </c>
    </row>
    <row r="11" spans="3:6" x14ac:dyDescent="0.2">
      <c r="D11" t="s">
        <v>9</v>
      </c>
      <c r="F11">
        <f>_xlfn.T.TEST(E5:E7,F5:F7,2,2)</f>
        <v>2.2731753935664989E-3</v>
      </c>
    </row>
  </sheetData>
  <mergeCells count="2">
    <mergeCell ref="E2:F2"/>
    <mergeCell ref="E3:F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Figure 5A</vt:lpstr>
      <vt:lpstr>Figure 5F</vt:lpstr>
      <vt:lpstr>Figure 5G</vt:lpstr>
      <vt:lpstr>Figure 5H</vt:lpstr>
      <vt:lpstr>Figure 5I</vt:lpstr>
      <vt:lpstr>Figure 5J</vt:lpstr>
      <vt:lpstr>Figure 5K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 yuan</dc:creator>
  <cp:lastModifiedBy>yuanlei</cp:lastModifiedBy>
  <dcterms:created xsi:type="dcterms:W3CDTF">2015-06-05T18:17:20Z</dcterms:created>
  <dcterms:modified xsi:type="dcterms:W3CDTF">2022-07-01T01:51:46Z</dcterms:modified>
</cp:coreProperties>
</file>